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BB19712F-1215-498C-A8BB-044FE5B7B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_FilterDatabase" localSheetId="0" hidden="1">Plan1!$A$9:$D$102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100" i="1"/>
  <c r="E99" i="1"/>
  <c r="E94" i="1"/>
  <c r="E95" i="1"/>
  <c r="E96" i="1"/>
  <c r="E85" i="1"/>
  <c r="E86" i="1"/>
  <c r="E87" i="1"/>
  <c r="E88" i="1"/>
  <c r="E89" i="1"/>
  <c r="E90" i="1"/>
  <c r="E91" i="1"/>
  <c r="E92" i="1"/>
  <c r="E93" i="1"/>
  <c r="E82" i="1"/>
  <c r="E84" i="1"/>
  <c r="E67" i="1"/>
  <c r="E68" i="1"/>
  <c r="E69" i="1"/>
  <c r="E70" i="1"/>
  <c r="E71" i="1"/>
  <c r="E72" i="1"/>
  <c r="E73" i="1"/>
  <c r="E75" i="1"/>
  <c r="E59" i="1"/>
  <c r="E60" i="1"/>
  <c r="E61" i="1"/>
  <c r="E62" i="1"/>
  <c r="E63" i="1"/>
  <c r="E64" i="1"/>
  <c r="E66" i="1"/>
  <c r="E49" i="1"/>
  <c r="E50" i="1"/>
  <c r="E51" i="1"/>
  <c r="E52" i="1"/>
  <c r="E53" i="1"/>
  <c r="E54" i="1"/>
  <c r="E55" i="1"/>
  <c r="E56" i="1"/>
  <c r="E42" i="1"/>
  <c r="E43" i="1"/>
  <c r="E44" i="1"/>
  <c r="E46" i="1"/>
  <c r="E47" i="1"/>
  <c r="E48" i="1"/>
  <c r="E40" i="1"/>
  <c r="E41" i="1"/>
  <c r="E31" i="1"/>
  <c r="E32" i="1"/>
  <c r="E33" i="1"/>
  <c r="E34" i="1"/>
  <c r="E36" i="1"/>
  <c r="E37" i="1"/>
  <c r="E38" i="1"/>
  <c r="E22" i="1"/>
  <c r="E23" i="1"/>
  <c r="E24" i="1"/>
  <c r="E25" i="1"/>
  <c r="E26" i="1"/>
  <c r="E27" i="1"/>
  <c r="E28" i="1"/>
  <c r="E29" i="1"/>
  <c r="E30" i="1"/>
  <c r="E12" i="1"/>
  <c r="E13" i="1"/>
  <c r="E14" i="1"/>
  <c r="E15" i="1"/>
  <c r="E16" i="1"/>
  <c r="E17" i="1"/>
  <c r="E18" i="1"/>
  <c r="E19" i="1"/>
  <c r="E21" i="1"/>
  <c r="E11" i="1"/>
  <c r="E10" i="1"/>
  <c r="B102" i="1"/>
  <c r="D83" i="1" l="1"/>
  <c r="E83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4" i="1"/>
  <c r="E74" i="1" s="1"/>
  <c r="D65" i="1"/>
  <c r="E65" i="1" s="1"/>
  <c r="D58" i="1"/>
  <c r="E58" i="1" s="1"/>
  <c r="D57" i="1"/>
  <c r="E57" i="1" s="1"/>
  <c r="D45" i="1"/>
  <c r="E45" i="1" s="1"/>
  <c r="D39" i="1"/>
  <c r="E39" i="1" s="1"/>
  <c r="E102" i="1" s="1"/>
  <c r="D35" i="1"/>
  <c r="E35" i="1" s="1"/>
  <c r="D20" i="1"/>
  <c r="E20" i="1" s="1"/>
  <c r="D102" i="1" l="1"/>
</calcChain>
</file>

<file path=xl/sharedStrings.xml><?xml version="1.0" encoding="utf-8"?>
<sst xmlns="http://schemas.openxmlformats.org/spreadsheetml/2006/main" count="194" uniqueCount="188">
  <si>
    <t>Descrição</t>
  </si>
  <si>
    <t>Valor mensal</t>
  </si>
  <si>
    <t>Justificativa</t>
  </si>
  <si>
    <t>Valor anual</t>
  </si>
  <si>
    <t>Consórcio 8 de Abril</t>
  </si>
  <si>
    <t>Consórcio responsável pela prestação de serviços médico-hospitalares e contratação de funcionários</t>
  </si>
  <si>
    <t xml:space="preserve">Locação de imóvel Rua Francisco Graziano </t>
  </si>
  <si>
    <t>Locação de imóvel para o setor de Endemias</t>
  </si>
  <si>
    <t xml:space="preserve">Locação de imóvel Rua Francisco Paulo Russo </t>
  </si>
  <si>
    <t>Locação de imóvel para o SAE</t>
  </si>
  <si>
    <t xml:space="preserve">Locação de imóvel Rua Domingos Graziano </t>
  </si>
  <si>
    <t>Locação de imóvel para vários setores da SMS</t>
  </si>
  <si>
    <t>Credenciamento 02/2014</t>
  </si>
  <si>
    <t xml:space="preserve">Credenciamento de tratamento e internação de dependentes químicos </t>
  </si>
  <si>
    <t>Credenciamento 04/2018</t>
  </si>
  <si>
    <t>Credenciamento de exames médicos dos pacientes da SMS</t>
  </si>
  <si>
    <t>Credenciamento 06/2023</t>
  </si>
  <si>
    <t>Credenciamento de exames fisioterapia</t>
  </si>
  <si>
    <t>Credenciamento 05/2023</t>
  </si>
  <si>
    <t>Credenciamento de mamografia</t>
  </si>
  <si>
    <t>Credenciamento 03/2014</t>
  </si>
  <si>
    <t>Credenciamento de consulta médica com especialista</t>
  </si>
  <si>
    <t>Credenciamento 01/2017</t>
  </si>
  <si>
    <t>Credenciamento de pediasuit</t>
  </si>
  <si>
    <t>Credenciamento de próteses dentárias</t>
  </si>
  <si>
    <t>Registro de preço  processo nº 493/23</t>
  </si>
  <si>
    <t>Registro de preço de açúcar</t>
  </si>
  <si>
    <t>Registro de preço de agulhas e lancetas</t>
  </si>
  <si>
    <t>Registro de preço de bipap</t>
  </si>
  <si>
    <t>Registro de preço bomba de insulina</t>
  </si>
  <si>
    <t>Registro de preço de canabidiol</t>
  </si>
  <si>
    <t>Registro de preço de concentrador de O2</t>
  </si>
  <si>
    <t>Registro de preço de CPAP</t>
  </si>
  <si>
    <t>Registro de preço   processo nº 255/23</t>
  </si>
  <si>
    <t>Registro de preço de curativos e bota de unna</t>
  </si>
  <si>
    <t>Contrato   processo nº 1097/22</t>
  </si>
  <si>
    <t>Registro de preço   processo nº 850/22</t>
  </si>
  <si>
    <t>Registro de preço de dermocosméticos</t>
  </si>
  <si>
    <t>Registro de preço de equipamentos hospitalares (processos diversos)</t>
  </si>
  <si>
    <t>Registro de preço de equipamentos hospitalares</t>
  </si>
  <si>
    <t>Registro de preço de etiqueta, ribon e papel termossensível</t>
  </si>
  <si>
    <t>Registro de preço   processo nº 241/23</t>
  </si>
  <si>
    <t>Registro de preço de tiras de glicemia</t>
  </si>
  <si>
    <t>Registro de preço de fraldas</t>
  </si>
  <si>
    <t>Registro de preço de freestyle</t>
  </si>
  <si>
    <t>Registro de preço de gás de cozinha</t>
  </si>
  <si>
    <t>Registro de preço de insulinas</t>
  </si>
  <si>
    <t>Registro de preço   processo nº 922/22</t>
  </si>
  <si>
    <t>Registro de preço de kit de sonda vesical</t>
  </si>
  <si>
    <t>Registro de preço   processo nº 1281/22</t>
  </si>
  <si>
    <t>Registro de preço de kit lanche para transporte de pacientes</t>
  </si>
  <si>
    <t>Registro de preço de leites e dietas (processos diversos)</t>
  </si>
  <si>
    <t>Registro de preço de leites e dietas</t>
  </si>
  <si>
    <t>Contrato   processo nº 1123/22</t>
  </si>
  <si>
    <t>Contrato de manutenção de equipamentos odontológicos</t>
  </si>
  <si>
    <t>Contrato processo nº 344/22</t>
  </si>
  <si>
    <t>Levantamento e avaliação para emissão de AVCB</t>
  </si>
  <si>
    <t>Registro de preço de materiais de escritório</t>
  </si>
  <si>
    <t>Registro de preço de materiais odontológicos</t>
  </si>
  <si>
    <t>Registro de preço de materiais de limpeza</t>
  </si>
  <si>
    <t>Registro de preço de medicamentos  (processos diversos)</t>
  </si>
  <si>
    <t>Registro de preço de medicamentos</t>
  </si>
  <si>
    <t>Registro de preço de medicamentos para processo judicial (processos diversos)</t>
  </si>
  <si>
    <t>Registro de preço   processo nº 166/23</t>
  </si>
  <si>
    <t>Registro de preço de pão</t>
  </si>
  <si>
    <t>Registro de preço de papel sulfite</t>
  </si>
  <si>
    <t>Registro de preço   processo nº 1045/22</t>
  </si>
  <si>
    <t>Registro de preço de peças odontológicas</t>
  </si>
  <si>
    <t>Registro de preço de pilhas e baterias</t>
  </si>
  <si>
    <t>Contrato   processo nº 086/22</t>
  </si>
  <si>
    <t>Contrato de manutenção preventiva de rádio do  Samu (Radionet)</t>
  </si>
  <si>
    <t>Contrato   processo nº 843/22</t>
  </si>
  <si>
    <t>Registro de preço de soro</t>
  </si>
  <si>
    <t>Registro de preço de teste de gravidez</t>
  </si>
  <si>
    <t>Contrato   processo nº 107/23</t>
  </si>
  <si>
    <t xml:space="preserve">Serviço de telefonia </t>
  </si>
  <si>
    <t>Serviço de telefonia para diversas unidades de saúde</t>
  </si>
  <si>
    <t>Serviço de limpeza e manutenção geral nas unidades de saúde</t>
  </si>
  <si>
    <t>Registro de preço de marmitex</t>
  </si>
  <si>
    <t>Contrato   processo nº 014/20</t>
  </si>
  <si>
    <t>Contrato de manutenção predial nas unidades de saúde</t>
  </si>
  <si>
    <t>Serviço de internet</t>
  </si>
  <si>
    <t>Serviço de internet para diversas unidades de saúde</t>
  </si>
  <si>
    <t>Contrato   processo nº 030/19</t>
  </si>
  <si>
    <t>Contrato   processo nº 060/20</t>
  </si>
  <si>
    <t>Contrato   processo nº 063/21</t>
  </si>
  <si>
    <t>Contrato   processo nº 063/20</t>
  </si>
  <si>
    <t>Prestação de serviço  processo nº 331/23</t>
  </si>
  <si>
    <t>Contrato  processo nº 1239/22</t>
  </si>
  <si>
    <t>Prestação de serviço  processo nº 496/23</t>
  </si>
  <si>
    <t>Serviço de rastreamento de veículos</t>
  </si>
  <si>
    <t>Contrato  processo nº 089/20</t>
  </si>
  <si>
    <t>Contrato processo 568/2023</t>
  </si>
  <si>
    <t>Fornecimento de combustível</t>
  </si>
  <si>
    <t>Ceren autismo</t>
  </si>
  <si>
    <t>Convênio com o Ceren para atendimento de pacientes autistas</t>
  </si>
  <si>
    <t>Ceren reabilitação</t>
  </si>
  <si>
    <t>Convênio com o Ceren para reabilitação de pacientes</t>
  </si>
  <si>
    <t>Leitos psiquiátricos</t>
  </si>
  <si>
    <t>Convênio para internação de pacientes psiquiátricos</t>
  </si>
  <si>
    <t>Apae</t>
  </si>
  <si>
    <t>Convênio para atendimento de pacientes com deficiência</t>
  </si>
  <si>
    <t>Funsayão</t>
  </si>
  <si>
    <t>Convênio para acolhimento institucional para pessoas com transtorno mental</t>
  </si>
  <si>
    <t>Custeio do PS</t>
  </si>
  <si>
    <t>Convênio para custeio do Pronto Socorro Municipal</t>
  </si>
  <si>
    <t>Contratualização</t>
  </si>
  <si>
    <t>Plantão presencial</t>
  </si>
  <si>
    <t>Convênio para plantão presencial dos médicos da Santa Casa</t>
  </si>
  <si>
    <t>Plantão disponibildade (valor aproximado)</t>
  </si>
  <si>
    <t>Convênio para plantão de disponibilidade dos médicos da Santa Casa</t>
  </si>
  <si>
    <t xml:space="preserve">Chamamento público para clínica veterinária </t>
  </si>
  <si>
    <t>Total</t>
  </si>
  <si>
    <t>Convênio Upa / Mandic</t>
  </si>
  <si>
    <t>Convênio para gestão da Upa</t>
  </si>
  <si>
    <t>Registro de preço de materiais hospitalares</t>
  </si>
  <si>
    <t>Registro de preço nº 1086/2022</t>
  </si>
  <si>
    <t>Credenciamento 04/2024</t>
  </si>
  <si>
    <t>Credenciamento de fonoaudiologia</t>
  </si>
  <si>
    <t>Credenciamento 01/2024</t>
  </si>
  <si>
    <t>Registro de preço   processo nº 756/23</t>
  </si>
  <si>
    <t>Registro de preço   processo nº 106/24</t>
  </si>
  <si>
    <t>Registro de preço   processo nº 184/24 e 251/24</t>
  </si>
  <si>
    <t>Registro de preço   processo nº 233/24</t>
  </si>
  <si>
    <t>Registro de preço   processo nº 81/24</t>
  </si>
  <si>
    <t>Registro de preço   processo nº 107/24</t>
  </si>
  <si>
    <t>Contrato de dedetização, serviços hidráulicos e limpezas em geral</t>
  </si>
  <si>
    <t>Registro de preço   processo nº 898/23</t>
  </si>
  <si>
    <t>Registro de preço  de fraldas (processos diversos)</t>
  </si>
  <si>
    <t>Registro de preço   processo nº 71/24</t>
  </si>
  <si>
    <t>Registro de preço   processo nº 366/24</t>
  </si>
  <si>
    <t>Registro de preço   processo nº 987/23</t>
  </si>
  <si>
    <t>Registro de preço   processo nº 925/23</t>
  </si>
  <si>
    <t>Registro de preço   processo nº 284/24</t>
  </si>
  <si>
    <t>Registro de preço   processo nº 787/23</t>
  </si>
  <si>
    <t>Registro de preço de soro nº 1356/22</t>
  </si>
  <si>
    <t>Registro de preço   processo nº 896/23</t>
  </si>
  <si>
    <t xml:space="preserve">Registro de preço   </t>
  </si>
  <si>
    <t>Registro de preço de materiais, insumos e equipamentos de informática</t>
  </si>
  <si>
    <t>Contrato  processo nº 783/23</t>
  </si>
  <si>
    <t>Contrato  processo nº 267/24</t>
  </si>
  <si>
    <t>Credenciamento 09/2024</t>
  </si>
  <si>
    <t>Credenciamento para serviço de manutenção de veículos</t>
  </si>
  <si>
    <t>Convênio para custeio de procedimentos de média e alta complexidade realizados na Santa Casa e no Hospitala São Leopoldo Mandic</t>
  </si>
  <si>
    <t>Contratação de empresa</t>
  </si>
  <si>
    <t>Contratação de serviços médicos, terapêuticos e hospitalares gerais</t>
  </si>
  <si>
    <t>Registro de preço</t>
  </si>
  <si>
    <t>Registro de preço de equipamentos, bens e materiais permanentes diversos</t>
  </si>
  <si>
    <t>Registro de preço  processo 070/24</t>
  </si>
  <si>
    <t xml:space="preserve">Registro de preço para aquisição de peças para veículos </t>
  </si>
  <si>
    <t xml:space="preserve">Registro de preço de peças e materiais diversos para manutenções e reparos </t>
  </si>
  <si>
    <t>Contrato de seguro  (processos diversos)</t>
  </si>
  <si>
    <t>Contrato de seguro de viaturas e seguros diversos</t>
  </si>
  <si>
    <t>Manutenção de equipamentos diversos e reparos diversos</t>
  </si>
  <si>
    <t xml:space="preserve">Registro de preço de próteses e aparelhos </t>
  </si>
  <si>
    <t>Registro de preço de próteses e aparelhos  para uso dos pacientes atendidos pela SMS</t>
  </si>
  <si>
    <t>Aquisição de passe de ônibus para pacientes atendidos pela SMS</t>
  </si>
  <si>
    <t>Aquisição de passe de ônibus</t>
  </si>
  <si>
    <t>Registro de preço de EPIs</t>
  </si>
  <si>
    <t>Contratação de empresa para produção de impressos, materiais e serviços gráficos</t>
  </si>
  <si>
    <t>Aquisição de alimentos</t>
  </si>
  <si>
    <t>Aquisição de alimentos, água e coffee break para campanhas e eventos da SMS</t>
  </si>
  <si>
    <t>Possível necessidade de contratação de empresa para manutenção de equipamentos, calibrações e reparos diversos da SMS.</t>
  </si>
  <si>
    <t>Registro de preço de uniformes</t>
  </si>
  <si>
    <t>Registro de preço de uniformes para os funcionários da SMS</t>
  </si>
  <si>
    <t>Registro de preço de aparelhos de climatização e ar condicionado</t>
  </si>
  <si>
    <t>Registro de preço de medicamentos, insumos, equipamentos, locações e procedimentos para processo judicial</t>
  </si>
  <si>
    <t xml:space="preserve">Contrato de software da saúde </t>
  </si>
  <si>
    <t xml:space="preserve">Contrato para transporte de passageiros </t>
  </si>
  <si>
    <t xml:space="preserve">Contrato de locação de impressoras </t>
  </si>
  <si>
    <t xml:space="preserve">Contrato de manutenção de aparelhos de Pabx </t>
  </si>
  <si>
    <t xml:space="preserve">Contrato de manutenção de aparelhos de ar condicionado </t>
  </si>
  <si>
    <t xml:space="preserve">Contrato de manutenção de gerador </t>
  </si>
  <si>
    <t xml:space="preserve">Contrato de fornecimento de oxigênio para Upa, Samu e unidaades de saúde </t>
  </si>
  <si>
    <t xml:space="preserve">Contrato de serviço de dosimetria </t>
  </si>
  <si>
    <t xml:space="preserve">Contrato de retirada de lixo hospitalar </t>
  </si>
  <si>
    <t xml:space="preserve">Contrato de software Samu </t>
  </si>
  <si>
    <t xml:space="preserve">Contrato de manutenção de processadora de raio-x </t>
  </si>
  <si>
    <t xml:space="preserve">PLANO DE TRABALHO DE COMPRAS DO EXERCÍCIO DE 2025 </t>
  </si>
  <si>
    <t>SECRETARIA MUNICIPAL DE SAÚDE</t>
  </si>
  <si>
    <t>Contrato  processo nº 114/23</t>
  </si>
  <si>
    <t>DI 0955.560.0012048/2024</t>
  </si>
  <si>
    <t>DI 0955.560.0022010/2024</t>
  </si>
  <si>
    <t>Registro de preço processo nº 1445/21</t>
  </si>
  <si>
    <t>Registro de preço processo nº 1169/22</t>
  </si>
  <si>
    <t>Valor atualizado 25/02/2025 - Conforme D.I 0955.560.0004100/2025</t>
  </si>
  <si>
    <t>Pneus automotivos</t>
  </si>
  <si>
    <t>Aquisição de pneus automotivos para a frota de veículos da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</si>
</sst>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5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30">
    <xf numFmtId="0" fontId="0" fillId="0" borderId="0" xfId="0"/>
    <xf numFmtId="0" fontId="0" fillId="0" borderId="0" xfId="0" applyAlignment="1">
      <alignment horizontal="centerContinuous"/>
    </xf>
    <xf numFmtId="0" fontId="5" fillId="0" borderId="0" xfId="1" applyFont="1" applyBorder="1" applyAlignment="1">
      <alignment horizontal="centerContinuous" vertical="center" wrapText="1"/>
    </xf>
    <xf numFmtId="4" fontId="5" fillId="0" borderId="0" xfId="1" applyNumberFormat="1" applyFont="1" applyBorder="1" applyAlignment="1">
      <alignment horizontal="centerContinuous"/>
    </xf>
    <xf numFmtId="0" fontId="4" fillId="0" borderId="4" xfId="3" applyFont="1" applyBorder="1" applyAlignment="1">
      <alignment vertical="center" wrapText="1"/>
    </xf>
    <xf numFmtId="4" fontId="4" fillId="0" borderId="4" xfId="3" applyNumberFormat="1" applyFont="1" applyBorder="1"/>
    <xf numFmtId="4" fontId="4" fillId="0" borderId="4" xfId="3" applyNumberFormat="1" applyFont="1" applyBorder="1" applyAlignment="1">
      <alignment horizontal="centerContinuous" vertical="center" wrapText="1"/>
    </xf>
    <xf numFmtId="4" fontId="4" fillId="0" borderId="4" xfId="3" applyNumberFormat="1" applyFont="1" applyBorder="1" applyAlignment="1">
      <alignment vertical="center" wrapText="1"/>
    </xf>
    <xf numFmtId="0" fontId="4" fillId="0" borderId="4" xfId="3" applyFont="1" applyBorder="1" applyAlignment="1">
      <alignment horizontal="centerContinuous" vertical="center" wrapText="1"/>
    </xf>
    <xf numFmtId="4" fontId="4" fillId="0" borderId="4" xfId="3" applyNumberFormat="1" applyFont="1" applyBorder="1" applyAlignment="1">
      <alignment horizontal="right" vertical="center" wrapText="1"/>
    </xf>
    <xf numFmtId="0" fontId="6" fillId="2" borderId="4" xfId="2" applyFont="1" applyFill="1" applyBorder="1" applyAlignment="1">
      <alignment horizontal="center" vertical="center" wrapText="1"/>
    </xf>
    <xf numFmtId="4" fontId="6" fillId="2" borderId="4" xfId="2" applyNumberFormat="1" applyFont="1" applyFill="1" applyBorder="1" applyAlignment="1">
      <alignment horizontal="center"/>
    </xf>
    <xf numFmtId="4" fontId="6" fillId="2" borderId="4" xfId="2" applyNumberFormat="1" applyFont="1" applyFill="1" applyBorder="1" applyAlignment="1">
      <alignment horizontal="centerContinuous" vertical="center" wrapText="1"/>
    </xf>
    <xf numFmtId="4" fontId="6" fillId="2" borderId="4" xfId="2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4" fontId="5" fillId="0" borderId="0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 vertical="center" wrapText="1"/>
    </xf>
    <xf numFmtId="4" fontId="6" fillId="2" borderId="4" xfId="2" applyNumberFormat="1" applyFont="1" applyFill="1" applyBorder="1"/>
    <xf numFmtId="4" fontId="6" fillId="2" borderId="4" xfId="2" applyNumberFormat="1" applyFont="1" applyFill="1" applyBorder="1" applyAlignment="1">
      <alignment vertical="center" wrapText="1"/>
    </xf>
    <xf numFmtId="4" fontId="8" fillId="0" borderId="0" xfId="1" applyNumberFormat="1" applyFont="1" applyBorder="1" applyAlignment="1">
      <alignment horizontal="center" vertical="center" wrapText="1"/>
    </xf>
    <xf numFmtId="4" fontId="10" fillId="0" borderId="0" xfId="1" applyNumberFormat="1" applyFont="1" applyBorder="1" applyAlignment="1">
      <alignment horizontal="centerContinuous"/>
    </xf>
    <xf numFmtId="4" fontId="10" fillId="0" borderId="0" xfId="1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Continuous" vertical="center" wrapText="1"/>
    </xf>
    <xf numFmtId="0" fontId="13" fillId="0" borderId="0" xfId="0" applyFont="1" applyAlignment="1">
      <alignment horizontal="centerContinuous"/>
    </xf>
    <xf numFmtId="4" fontId="9" fillId="0" borderId="0" xfId="1" applyNumberFormat="1" applyFont="1" applyBorder="1" applyAlignment="1">
      <alignment horizontal="left" vertical="center" wrapText="1"/>
    </xf>
    <xf numFmtId="4" fontId="8" fillId="0" borderId="0" xfId="1" applyNumberFormat="1" applyFont="1" applyBorder="1" applyAlignment="1">
      <alignment horizontal="left" vertical="center" wrapText="1"/>
    </xf>
    <xf numFmtId="44" fontId="0" fillId="0" borderId="4" xfId="0" applyNumberFormat="1" applyBorder="1" applyAlignment="1">
      <alignment horizontal="center" vertical="center"/>
    </xf>
    <xf numFmtId="44" fontId="14" fillId="2" borderId="4" xfId="2" applyNumberFormat="1" applyFont="1" applyFill="1" applyBorder="1" applyAlignment="1">
      <alignment horizontal="center" vertical="center" wrapText="1"/>
    </xf>
    <xf numFmtId="44" fontId="0" fillId="3" borderId="4" xfId="0" applyNumberFormat="1" applyFill="1" applyBorder="1" applyAlignment="1">
      <alignment horizontal="center" vertic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1</xdr:row>
      <xdr:rowOff>104775</xdr:rowOff>
    </xdr:from>
    <xdr:to>
      <xdr:col>0</xdr:col>
      <xdr:colOff>2209800</xdr:colOff>
      <xdr:row>4</xdr:row>
      <xdr:rowOff>153905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94D4214A-FF78-4107-A17A-C42ADA8C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295275"/>
          <a:ext cx="1733551" cy="67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102"/>
  <sheetViews>
    <sheetView showGridLines="0" tabSelected="1" topLeftCell="A93" zoomScaleNormal="100" workbookViewId="0">
      <selection activeCell="F100" sqref="F100"/>
    </sheetView>
  </sheetViews>
  <sheetFormatPr defaultRowHeight="15" x14ac:dyDescent="0.25"/>
  <cols>
    <col min="1" max="1" width="47.42578125" customWidth="1"/>
    <col min="2" max="2" width="0" hidden="1" customWidth="1"/>
    <col min="3" max="3" width="59.140625" style="1" customWidth="1"/>
    <col min="4" max="4" width="31.7109375" customWidth="1"/>
    <col min="5" max="5" width="25.7109375" customWidth="1"/>
  </cols>
  <sheetData>
    <row r="3" spans="1:5" ht="15" customHeight="1" x14ac:dyDescent="0.25">
      <c r="B3" s="16"/>
      <c r="C3" s="25" t="s">
        <v>178</v>
      </c>
      <c r="D3" s="25"/>
    </row>
    <row r="4" spans="1:5" ht="19.5" x14ac:dyDescent="0.3">
      <c r="A4" s="14"/>
      <c r="B4" s="15"/>
      <c r="C4" s="25"/>
      <c r="D4" s="25"/>
    </row>
    <row r="5" spans="1:5" ht="19.5" x14ac:dyDescent="0.3">
      <c r="A5" s="2"/>
      <c r="B5" s="3"/>
      <c r="C5" s="26" t="s">
        <v>179</v>
      </c>
      <c r="D5" s="26"/>
    </row>
    <row r="6" spans="1:5" ht="19.5" x14ac:dyDescent="0.3">
      <c r="A6" s="2"/>
      <c r="B6" s="3"/>
      <c r="C6" s="19"/>
      <c r="D6" s="19"/>
    </row>
    <row r="7" spans="1:5" ht="18.75" x14ac:dyDescent="0.25">
      <c r="A7" s="23" t="s">
        <v>181</v>
      </c>
      <c r="B7" s="20"/>
      <c r="C7" s="19"/>
      <c r="D7" s="19"/>
    </row>
    <row r="8" spans="1:5" ht="12.75" customHeight="1" x14ac:dyDescent="0.25">
      <c r="A8" s="24" t="s">
        <v>182</v>
      </c>
      <c r="B8" s="20"/>
      <c r="C8" s="22"/>
      <c r="D8" s="21"/>
    </row>
    <row r="9" spans="1:5" ht="49.5" customHeight="1" x14ac:dyDescent="0.25">
      <c r="A9" s="10" t="s">
        <v>0</v>
      </c>
      <c r="B9" s="11" t="s">
        <v>1</v>
      </c>
      <c r="C9" s="12" t="s">
        <v>2</v>
      </c>
      <c r="D9" s="13" t="s">
        <v>3</v>
      </c>
      <c r="E9" s="28" t="s">
        <v>185</v>
      </c>
    </row>
    <row r="10" spans="1:5" ht="30" customHeight="1" x14ac:dyDescent="0.25">
      <c r="A10" s="4" t="s">
        <v>4</v>
      </c>
      <c r="B10" s="5">
        <v>1200000</v>
      </c>
      <c r="C10" s="6" t="s">
        <v>5</v>
      </c>
      <c r="D10" s="7">
        <v>12000000</v>
      </c>
      <c r="E10" s="27">
        <f>D10</f>
        <v>12000000</v>
      </c>
    </row>
    <row r="11" spans="1:5" ht="30" customHeight="1" x14ac:dyDescent="0.25">
      <c r="A11" s="4" t="s">
        <v>6</v>
      </c>
      <c r="B11" s="5">
        <v>6250.42</v>
      </c>
      <c r="C11" s="6" t="s">
        <v>7</v>
      </c>
      <c r="D11" s="7">
        <v>82558.720000000001</v>
      </c>
      <c r="E11" s="27">
        <f>D11</f>
        <v>82558.720000000001</v>
      </c>
    </row>
    <row r="12" spans="1:5" ht="30" customHeight="1" x14ac:dyDescent="0.25">
      <c r="A12" s="4" t="s">
        <v>8</v>
      </c>
      <c r="B12" s="5">
        <v>3700</v>
      </c>
      <c r="C12" s="6" t="s">
        <v>9</v>
      </c>
      <c r="D12" s="7">
        <v>46620</v>
      </c>
      <c r="E12" s="27">
        <f t="shared" ref="E12:E76" si="0">D12</f>
        <v>46620</v>
      </c>
    </row>
    <row r="13" spans="1:5" ht="30" customHeight="1" x14ac:dyDescent="0.25">
      <c r="A13" s="4" t="s">
        <v>10</v>
      </c>
      <c r="B13" s="5">
        <v>33140.35</v>
      </c>
      <c r="C13" s="6" t="s">
        <v>11</v>
      </c>
      <c r="D13" s="7">
        <v>433311.73</v>
      </c>
      <c r="E13" s="27">
        <f t="shared" si="0"/>
        <v>433311.73</v>
      </c>
    </row>
    <row r="14" spans="1:5" ht="30" customHeight="1" x14ac:dyDescent="0.25">
      <c r="A14" s="4" t="s">
        <v>12</v>
      </c>
      <c r="B14" s="5">
        <v>16000</v>
      </c>
      <c r="C14" s="8" t="s">
        <v>13</v>
      </c>
      <c r="D14" s="7">
        <v>100000</v>
      </c>
      <c r="E14" s="27">
        <f t="shared" si="0"/>
        <v>100000</v>
      </c>
    </row>
    <row r="15" spans="1:5" ht="30" customHeight="1" x14ac:dyDescent="0.25">
      <c r="A15" s="4" t="s">
        <v>117</v>
      </c>
      <c r="B15" s="5">
        <v>16000</v>
      </c>
      <c r="C15" s="8" t="s">
        <v>118</v>
      </c>
      <c r="D15" s="7">
        <v>100000</v>
      </c>
      <c r="E15" s="27">
        <f t="shared" si="0"/>
        <v>100000</v>
      </c>
    </row>
    <row r="16" spans="1:5" ht="30" customHeight="1" x14ac:dyDescent="0.25">
      <c r="A16" s="4" t="s">
        <v>14</v>
      </c>
      <c r="B16" s="5">
        <v>120000</v>
      </c>
      <c r="C16" s="8" t="s">
        <v>15</v>
      </c>
      <c r="D16" s="7">
        <v>1600000</v>
      </c>
      <c r="E16" s="27">
        <f t="shared" si="0"/>
        <v>1600000</v>
      </c>
    </row>
    <row r="17" spans="1:5" ht="30" customHeight="1" x14ac:dyDescent="0.25">
      <c r="A17" s="4" t="s">
        <v>16</v>
      </c>
      <c r="B17" s="5">
        <v>20000</v>
      </c>
      <c r="C17" s="8" t="s">
        <v>17</v>
      </c>
      <c r="D17" s="7">
        <v>250000</v>
      </c>
      <c r="E17" s="27">
        <f t="shared" si="0"/>
        <v>250000</v>
      </c>
    </row>
    <row r="18" spans="1:5" ht="30" customHeight="1" x14ac:dyDescent="0.25">
      <c r="A18" s="4" t="s">
        <v>18</v>
      </c>
      <c r="B18" s="5">
        <v>25000</v>
      </c>
      <c r="C18" s="8" t="s">
        <v>19</v>
      </c>
      <c r="D18" s="7">
        <v>350000</v>
      </c>
      <c r="E18" s="27">
        <f t="shared" si="0"/>
        <v>350000</v>
      </c>
    </row>
    <row r="19" spans="1:5" ht="30" customHeight="1" x14ac:dyDescent="0.25">
      <c r="A19" s="4" t="s">
        <v>20</v>
      </c>
      <c r="B19" s="5">
        <v>18000</v>
      </c>
      <c r="C19" s="8" t="s">
        <v>21</v>
      </c>
      <c r="D19" s="7">
        <v>350000</v>
      </c>
      <c r="E19" s="27">
        <f t="shared" si="0"/>
        <v>350000</v>
      </c>
    </row>
    <row r="20" spans="1:5" ht="30" customHeight="1" x14ac:dyDescent="0.25">
      <c r="A20" s="4" t="s">
        <v>22</v>
      </c>
      <c r="B20" s="5">
        <v>15000</v>
      </c>
      <c r="C20" s="8" t="s">
        <v>23</v>
      </c>
      <c r="D20" s="7">
        <f>B20*12</f>
        <v>180000</v>
      </c>
      <c r="E20" s="27">
        <f t="shared" si="0"/>
        <v>180000</v>
      </c>
    </row>
    <row r="21" spans="1:5" ht="30" customHeight="1" x14ac:dyDescent="0.25">
      <c r="A21" s="4" t="s">
        <v>119</v>
      </c>
      <c r="B21" s="5">
        <v>10000</v>
      </c>
      <c r="C21" s="8" t="s">
        <v>24</v>
      </c>
      <c r="D21" s="7">
        <v>100000</v>
      </c>
      <c r="E21" s="27">
        <f t="shared" si="0"/>
        <v>100000</v>
      </c>
    </row>
    <row r="22" spans="1:5" ht="30" customHeight="1" x14ac:dyDescent="0.25">
      <c r="A22" s="4" t="s">
        <v>141</v>
      </c>
      <c r="B22" s="5"/>
      <c r="C22" s="8" t="s">
        <v>142</v>
      </c>
      <c r="D22" s="7">
        <v>300000</v>
      </c>
      <c r="E22" s="27">
        <f t="shared" si="0"/>
        <v>300000</v>
      </c>
    </row>
    <row r="23" spans="1:5" ht="30" customHeight="1" x14ac:dyDescent="0.25">
      <c r="A23" s="4" t="s">
        <v>25</v>
      </c>
      <c r="B23" s="5">
        <v>450</v>
      </c>
      <c r="C23" s="8" t="s">
        <v>26</v>
      </c>
      <c r="D23" s="7">
        <v>10000</v>
      </c>
      <c r="E23" s="27">
        <f t="shared" si="0"/>
        <v>10000</v>
      </c>
    </row>
    <row r="24" spans="1:5" ht="30" customHeight="1" x14ac:dyDescent="0.25">
      <c r="A24" s="4" t="s">
        <v>146</v>
      </c>
      <c r="B24" s="5"/>
      <c r="C24" s="8" t="s">
        <v>147</v>
      </c>
      <c r="D24" s="7">
        <v>300000</v>
      </c>
      <c r="E24" s="27">
        <f t="shared" si="0"/>
        <v>300000</v>
      </c>
    </row>
    <row r="25" spans="1:5" ht="30" customHeight="1" x14ac:dyDescent="0.25">
      <c r="A25" s="4" t="s">
        <v>120</v>
      </c>
      <c r="B25" s="5">
        <v>1250</v>
      </c>
      <c r="C25" s="8" t="s">
        <v>27</v>
      </c>
      <c r="D25" s="7">
        <v>80000</v>
      </c>
      <c r="E25" s="27">
        <f t="shared" si="0"/>
        <v>80000</v>
      </c>
    </row>
    <row r="26" spans="1:5" ht="30" customHeight="1" x14ac:dyDescent="0.25">
      <c r="A26" s="4" t="s">
        <v>121</v>
      </c>
      <c r="B26" s="5">
        <v>1500</v>
      </c>
      <c r="C26" s="8" t="s">
        <v>28</v>
      </c>
      <c r="D26" s="7">
        <v>40000</v>
      </c>
      <c r="E26" s="27">
        <f t="shared" si="0"/>
        <v>40000</v>
      </c>
    </row>
    <row r="27" spans="1:5" ht="30" customHeight="1" x14ac:dyDescent="0.25">
      <c r="A27" s="4" t="s">
        <v>122</v>
      </c>
      <c r="B27" s="5">
        <v>14000</v>
      </c>
      <c r="C27" s="8" t="s">
        <v>29</v>
      </c>
      <c r="D27" s="7">
        <v>1200000</v>
      </c>
      <c r="E27" s="27">
        <f t="shared" si="0"/>
        <v>1200000</v>
      </c>
    </row>
    <row r="28" spans="1:5" ht="30" customHeight="1" x14ac:dyDescent="0.25">
      <c r="A28" s="4" t="s">
        <v>144</v>
      </c>
      <c r="B28" s="5"/>
      <c r="C28" s="8" t="s">
        <v>159</v>
      </c>
      <c r="D28" s="7">
        <v>150000</v>
      </c>
      <c r="E28" s="27">
        <f t="shared" si="0"/>
        <v>150000</v>
      </c>
    </row>
    <row r="29" spans="1:5" ht="30" customHeight="1" x14ac:dyDescent="0.25">
      <c r="A29" s="4" t="s">
        <v>123</v>
      </c>
      <c r="B29" s="5">
        <v>10000</v>
      </c>
      <c r="C29" s="8" t="s">
        <v>30</v>
      </c>
      <c r="D29" s="7">
        <v>150000</v>
      </c>
      <c r="E29" s="27">
        <f t="shared" si="0"/>
        <v>150000</v>
      </c>
    </row>
    <row r="30" spans="1:5" ht="30" customHeight="1" x14ac:dyDescent="0.25">
      <c r="A30" s="4" t="s">
        <v>160</v>
      </c>
      <c r="B30" s="5"/>
      <c r="C30" s="8" t="s">
        <v>161</v>
      </c>
      <c r="D30" s="7">
        <v>35000</v>
      </c>
      <c r="E30" s="27">
        <f t="shared" si="0"/>
        <v>35000</v>
      </c>
    </row>
    <row r="31" spans="1:5" ht="30" customHeight="1" x14ac:dyDescent="0.25">
      <c r="A31" s="4" t="s">
        <v>124</v>
      </c>
      <c r="B31" s="5">
        <v>12000</v>
      </c>
      <c r="C31" s="8" t="s">
        <v>31</v>
      </c>
      <c r="D31" s="7">
        <v>150000</v>
      </c>
      <c r="E31" s="27">
        <f t="shared" si="0"/>
        <v>150000</v>
      </c>
    </row>
    <row r="32" spans="1:5" ht="30" customHeight="1" x14ac:dyDescent="0.25">
      <c r="A32" s="4" t="s">
        <v>125</v>
      </c>
      <c r="B32" s="5">
        <v>8100</v>
      </c>
      <c r="C32" s="8" t="s">
        <v>32</v>
      </c>
      <c r="D32" s="7">
        <v>100000</v>
      </c>
      <c r="E32" s="27">
        <f t="shared" si="0"/>
        <v>100000</v>
      </c>
    </row>
    <row r="33" spans="1:5" ht="30" customHeight="1" x14ac:dyDescent="0.25">
      <c r="A33" s="4" t="s">
        <v>33</v>
      </c>
      <c r="B33" s="5">
        <v>18200</v>
      </c>
      <c r="C33" s="8" t="s">
        <v>34</v>
      </c>
      <c r="D33" s="7">
        <v>150000</v>
      </c>
      <c r="E33" s="27">
        <f t="shared" si="0"/>
        <v>150000</v>
      </c>
    </row>
    <row r="34" spans="1:5" ht="30" customHeight="1" x14ac:dyDescent="0.25">
      <c r="A34" s="4" t="s">
        <v>154</v>
      </c>
      <c r="B34" s="5"/>
      <c r="C34" s="8" t="s">
        <v>155</v>
      </c>
      <c r="D34" s="7">
        <v>150000</v>
      </c>
      <c r="E34" s="27">
        <f t="shared" si="0"/>
        <v>150000</v>
      </c>
    </row>
    <row r="35" spans="1:5" ht="30" customHeight="1" x14ac:dyDescent="0.25">
      <c r="A35" s="4" t="s">
        <v>35</v>
      </c>
      <c r="B35" s="5">
        <v>19200</v>
      </c>
      <c r="C35" s="8" t="s">
        <v>126</v>
      </c>
      <c r="D35" s="7">
        <f>B35*12</f>
        <v>230400</v>
      </c>
      <c r="E35" s="27">
        <f t="shared" si="0"/>
        <v>230400</v>
      </c>
    </row>
    <row r="36" spans="1:5" ht="30" customHeight="1" x14ac:dyDescent="0.25">
      <c r="A36" s="4" t="s">
        <v>36</v>
      </c>
      <c r="B36" s="5">
        <v>1250</v>
      </c>
      <c r="C36" s="8" t="s">
        <v>37</v>
      </c>
      <c r="D36" s="7">
        <v>90000</v>
      </c>
      <c r="E36" s="27">
        <f t="shared" si="0"/>
        <v>90000</v>
      </c>
    </row>
    <row r="37" spans="1:5" ht="30" customHeight="1" x14ac:dyDescent="0.25">
      <c r="A37" s="4" t="s">
        <v>38</v>
      </c>
      <c r="B37" s="5">
        <v>2000</v>
      </c>
      <c r="C37" s="8" t="s">
        <v>39</v>
      </c>
      <c r="D37" s="7">
        <v>800000</v>
      </c>
      <c r="E37" s="27">
        <f t="shared" si="0"/>
        <v>800000</v>
      </c>
    </row>
    <row r="38" spans="1:5" ht="30" customHeight="1" x14ac:dyDescent="0.25">
      <c r="A38" s="4" t="s">
        <v>127</v>
      </c>
      <c r="B38" s="5">
        <v>560</v>
      </c>
      <c r="C38" s="8" t="s">
        <v>40</v>
      </c>
      <c r="D38" s="7">
        <v>50000</v>
      </c>
      <c r="E38" s="27">
        <f t="shared" si="0"/>
        <v>50000</v>
      </c>
    </row>
    <row r="39" spans="1:5" ht="30" customHeight="1" x14ac:dyDescent="0.25">
      <c r="A39" s="4" t="s">
        <v>41</v>
      </c>
      <c r="B39" s="5">
        <v>39800</v>
      </c>
      <c r="C39" s="8" t="s">
        <v>42</v>
      </c>
      <c r="D39" s="7">
        <f>B39*12</f>
        <v>477600</v>
      </c>
      <c r="E39" s="27">
        <f t="shared" si="0"/>
        <v>477600</v>
      </c>
    </row>
    <row r="40" spans="1:5" ht="30" customHeight="1" x14ac:dyDescent="0.25">
      <c r="A40" s="4" t="s">
        <v>128</v>
      </c>
      <c r="B40" s="5">
        <v>13100</v>
      </c>
      <c r="C40" s="8" t="s">
        <v>43</v>
      </c>
      <c r="D40" s="7">
        <v>200000</v>
      </c>
      <c r="E40" s="27">
        <f t="shared" si="0"/>
        <v>200000</v>
      </c>
    </row>
    <row r="41" spans="1:5" ht="30" customHeight="1" x14ac:dyDescent="0.25">
      <c r="A41" s="4" t="s">
        <v>146</v>
      </c>
      <c r="B41" s="5"/>
      <c r="C41" s="8" t="s">
        <v>165</v>
      </c>
      <c r="D41" s="7">
        <v>150000</v>
      </c>
      <c r="E41" s="27">
        <f t="shared" si="0"/>
        <v>150000</v>
      </c>
    </row>
    <row r="42" spans="1:5" ht="30" customHeight="1" x14ac:dyDescent="0.25">
      <c r="A42" s="4" t="s">
        <v>129</v>
      </c>
      <c r="B42" s="5">
        <v>2000</v>
      </c>
      <c r="C42" s="8" t="s">
        <v>44</v>
      </c>
      <c r="D42" s="7">
        <v>50000</v>
      </c>
      <c r="E42" s="27">
        <f t="shared" si="0"/>
        <v>50000</v>
      </c>
    </row>
    <row r="43" spans="1:5" ht="30" customHeight="1" x14ac:dyDescent="0.25">
      <c r="A43" s="4" t="s">
        <v>146</v>
      </c>
      <c r="B43" s="5"/>
      <c r="C43" s="8" t="s">
        <v>158</v>
      </c>
      <c r="D43" s="7">
        <v>80000</v>
      </c>
      <c r="E43" s="27">
        <f t="shared" si="0"/>
        <v>80000</v>
      </c>
    </row>
    <row r="44" spans="1:5" ht="30" customHeight="1" x14ac:dyDescent="0.25">
      <c r="A44" s="4" t="s">
        <v>130</v>
      </c>
      <c r="B44" s="5">
        <v>750</v>
      </c>
      <c r="C44" s="8" t="s">
        <v>45</v>
      </c>
      <c r="D44" s="7">
        <v>25000</v>
      </c>
      <c r="E44" s="27">
        <f t="shared" si="0"/>
        <v>25000</v>
      </c>
    </row>
    <row r="45" spans="1:5" ht="30" customHeight="1" x14ac:dyDescent="0.25">
      <c r="A45" s="4" t="s">
        <v>131</v>
      </c>
      <c r="B45" s="5">
        <v>43500</v>
      </c>
      <c r="C45" s="8" t="s">
        <v>46</v>
      </c>
      <c r="D45" s="7">
        <f>B45*12</f>
        <v>522000</v>
      </c>
      <c r="E45" s="27">
        <f t="shared" si="0"/>
        <v>522000</v>
      </c>
    </row>
    <row r="46" spans="1:5" ht="30" customHeight="1" x14ac:dyDescent="0.25">
      <c r="A46" s="4" t="s">
        <v>47</v>
      </c>
      <c r="B46" s="5">
        <v>1600</v>
      </c>
      <c r="C46" s="8" t="s">
        <v>48</v>
      </c>
      <c r="D46" s="7">
        <v>40000</v>
      </c>
      <c r="E46" s="27">
        <f t="shared" si="0"/>
        <v>40000</v>
      </c>
    </row>
    <row r="47" spans="1:5" ht="30" customHeight="1" x14ac:dyDescent="0.25">
      <c r="A47" s="4" t="s">
        <v>49</v>
      </c>
      <c r="B47" s="5">
        <v>7000</v>
      </c>
      <c r="C47" s="8" t="s">
        <v>50</v>
      </c>
      <c r="D47" s="7">
        <v>120000</v>
      </c>
      <c r="E47" s="27">
        <f t="shared" si="0"/>
        <v>120000</v>
      </c>
    </row>
    <row r="48" spans="1:5" ht="30" customHeight="1" x14ac:dyDescent="0.25">
      <c r="A48" s="4" t="s">
        <v>51</v>
      </c>
      <c r="B48" s="5">
        <v>75200</v>
      </c>
      <c r="C48" s="8" t="s">
        <v>52</v>
      </c>
      <c r="D48" s="7">
        <v>1000000</v>
      </c>
      <c r="E48" s="27">
        <f t="shared" si="0"/>
        <v>1000000</v>
      </c>
    </row>
    <row r="49" spans="1:5" ht="30" customHeight="1" x14ac:dyDescent="0.25">
      <c r="A49" s="4" t="s">
        <v>53</v>
      </c>
      <c r="B49" s="5">
        <v>4333.33</v>
      </c>
      <c r="C49" s="8" t="s">
        <v>54</v>
      </c>
      <c r="D49" s="7">
        <v>55000</v>
      </c>
      <c r="E49" s="27">
        <f t="shared" si="0"/>
        <v>55000</v>
      </c>
    </row>
    <row r="50" spans="1:5" ht="30" customHeight="1" x14ac:dyDescent="0.25">
      <c r="A50" s="4" t="s">
        <v>157</v>
      </c>
      <c r="B50" s="5"/>
      <c r="C50" s="8" t="s">
        <v>156</v>
      </c>
      <c r="D50" s="7">
        <v>15000</v>
      </c>
      <c r="E50" s="27">
        <f t="shared" si="0"/>
        <v>15000</v>
      </c>
    </row>
    <row r="51" spans="1:5" ht="30" customHeight="1" x14ac:dyDescent="0.25">
      <c r="A51" s="4" t="s">
        <v>55</v>
      </c>
      <c r="B51" s="5"/>
      <c r="C51" s="8" t="s">
        <v>56</v>
      </c>
      <c r="D51" s="7">
        <v>711000</v>
      </c>
      <c r="E51" s="27">
        <f t="shared" si="0"/>
        <v>711000</v>
      </c>
    </row>
    <row r="52" spans="1:5" ht="30" customHeight="1" x14ac:dyDescent="0.25">
      <c r="A52" s="4" t="s">
        <v>183</v>
      </c>
      <c r="B52" s="5">
        <v>1500</v>
      </c>
      <c r="C52" s="8" t="s">
        <v>57</v>
      </c>
      <c r="D52" s="7">
        <v>65000</v>
      </c>
      <c r="E52" s="27">
        <f t="shared" si="0"/>
        <v>65000</v>
      </c>
    </row>
    <row r="53" spans="1:5" ht="30" customHeight="1" x14ac:dyDescent="0.25">
      <c r="A53" s="4" t="s">
        <v>184</v>
      </c>
      <c r="B53" s="5">
        <v>9350</v>
      </c>
      <c r="C53" s="8" t="s">
        <v>58</v>
      </c>
      <c r="D53" s="7">
        <v>130000</v>
      </c>
      <c r="E53" s="27">
        <f t="shared" si="0"/>
        <v>130000</v>
      </c>
    </row>
    <row r="54" spans="1:5" ht="30" customHeight="1" x14ac:dyDescent="0.25">
      <c r="A54" s="4" t="s">
        <v>163</v>
      </c>
      <c r="B54" s="5"/>
      <c r="C54" s="8" t="s">
        <v>164</v>
      </c>
      <c r="D54" s="7">
        <v>60000</v>
      </c>
      <c r="E54" s="27">
        <f t="shared" si="0"/>
        <v>60000</v>
      </c>
    </row>
    <row r="55" spans="1:5" ht="30" customHeight="1" x14ac:dyDescent="0.25">
      <c r="A55" s="4" t="s">
        <v>132</v>
      </c>
      <c r="B55" s="5">
        <v>3800</v>
      </c>
      <c r="C55" s="8" t="s">
        <v>59</v>
      </c>
      <c r="D55" s="7">
        <v>265000</v>
      </c>
      <c r="E55" s="27">
        <f t="shared" si="0"/>
        <v>265000</v>
      </c>
    </row>
    <row r="56" spans="1:5" ht="30" customHeight="1" x14ac:dyDescent="0.25">
      <c r="A56" s="4" t="s">
        <v>60</v>
      </c>
      <c r="B56" s="5">
        <v>200000</v>
      </c>
      <c r="C56" s="8" t="s">
        <v>61</v>
      </c>
      <c r="D56" s="7">
        <v>3200000</v>
      </c>
      <c r="E56" s="27">
        <f t="shared" si="0"/>
        <v>3200000</v>
      </c>
    </row>
    <row r="57" spans="1:5" ht="30" customHeight="1" x14ac:dyDescent="0.25">
      <c r="A57" s="4" t="s">
        <v>62</v>
      </c>
      <c r="B57" s="5">
        <v>490000</v>
      </c>
      <c r="C57" s="8" t="s">
        <v>166</v>
      </c>
      <c r="D57" s="7">
        <f>B57*12</f>
        <v>5880000</v>
      </c>
      <c r="E57" s="27">
        <f t="shared" si="0"/>
        <v>5880000</v>
      </c>
    </row>
    <row r="58" spans="1:5" ht="30" customHeight="1" x14ac:dyDescent="0.25">
      <c r="A58" s="4" t="s">
        <v>63</v>
      </c>
      <c r="B58" s="5">
        <v>500</v>
      </c>
      <c r="C58" s="8" t="s">
        <v>64</v>
      </c>
      <c r="D58" s="7">
        <f>B58*12</f>
        <v>6000</v>
      </c>
      <c r="E58" s="27">
        <f t="shared" si="0"/>
        <v>6000</v>
      </c>
    </row>
    <row r="59" spans="1:5" ht="30" customHeight="1" x14ac:dyDescent="0.25">
      <c r="A59" s="4" t="s">
        <v>133</v>
      </c>
      <c r="B59" s="5">
        <v>5200</v>
      </c>
      <c r="C59" s="8" t="s">
        <v>65</v>
      </c>
      <c r="D59" s="7">
        <v>95000</v>
      </c>
      <c r="E59" s="27">
        <f t="shared" si="0"/>
        <v>95000</v>
      </c>
    </row>
    <row r="60" spans="1:5" ht="30" customHeight="1" x14ac:dyDescent="0.25">
      <c r="A60" s="4" t="s">
        <v>66</v>
      </c>
      <c r="B60" s="5">
        <v>1100</v>
      </c>
      <c r="C60" s="8" t="s">
        <v>67</v>
      </c>
      <c r="D60" s="7">
        <v>50000</v>
      </c>
      <c r="E60" s="27">
        <f t="shared" si="0"/>
        <v>50000</v>
      </c>
    </row>
    <row r="61" spans="1:5" ht="30" customHeight="1" x14ac:dyDescent="0.25">
      <c r="A61" s="4" t="s">
        <v>146</v>
      </c>
      <c r="B61" s="5"/>
      <c r="C61" s="8" t="s">
        <v>150</v>
      </c>
      <c r="D61" s="7">
        <v>100000</v>
      </c>
      <c r="E61" s="27">
        <f t="shared" si="0"/>
        <v>100000</v>
      </c>
    </row>
    <row r="62" spans="1:5" ht="30" customHeight="1" x14ac:dyDescent="0.25">
      <c r="A62" s="4" t="s">
        <v>134</v>
      </c>
      <c r="B62" s="5">
        <v>460</v>
      </c>
      <c r="C62" s="8" t="s">
        <v>68</v>
      </c>
      <c r="D62" s="7">
        <v>15000</v>
      </c>
      <c r="E62" s="27">
        <f t="shared" si="0"/>
        <v>15000</v>
      </c>
    </row>
    <row r="63" spans="1:5" ht="30" customHeight="1" x14ac:dyDescent="0.25">
      <c r="A63" s="4" t="s">
        <v>69</v>
      </c>
      <c r="B63" s="5">
        <v>5754.9</v>
      </c>
      <c r="C63" s="8" t="s">
        <v>70</v>
      </c>
      <c r="D63" s="7">
        <v>72000</v>
      </c>
      <c r="E63" s="27">
        <f t="shared" si="0"/>
        <v>72000</v>
      </c>
    </row>
    <row r="64" spans="1:5" ht="30" customHeight="1" x14ac:dyDescent="0.25">
      <c r="A64" s="4" t="s">
        <v>71</v>
      </c>
      <c r="B64" s="5">
        <v>97916.66</v>
      </c>
      <c r="C64" s="8" t="s">
        <v>167</v>
      </c>
      <c r="D64" s="7">
        <v>1000000</v>
      </c>
      <c r="E64" s="27">
        <f t="shared" si="0"/>
        <v>1000000</v>
      </c>
    </row>
    <row r="65" spans="1:5" ht="30" customHeight="1" x14ac:dyDescent="0.25">
      <c r="A65" s="4" t="s">
        <v>135</v>
      </c>
      <c r="B65" s="5">
        <v>12500</v>
      </c>
      <c r="C65" s="8" t="s">
        <v>72</v>
      </c>
      <c r="D65" s="7">
        <f>B65*12</f>
        <v>150000</v>
      </c>
      <c r="E65" s="27">
        <f t="shared" si="0"/>
        <v>150000</v>
      </c>
    </row>
    <row r="66" spans="1:5" ht="30" customHeight="1" x14ac:dyDescent="0.25">
      <c r="A66" s="4" t="s">
        <v>136</v>
      </c>
      <c r="B66" s="5">
        <v>400</v>
      </c>
      <c r="C66" s="8" t="s">
        <v>73</v>
      </c>
      <c r="D66" s="7">
        <v>12000</v>
      </c>
      <c r="E66" s="27">
        <f t="shared" si="0"/>
        <v>12000</v>
      </c>
    </row>
    <row r="67" spans="1:5" ht="30" customHeight="1" x14ac:dyDescent="0.25">
      <c r="A67" s="4" t="s">
        <v>137</v>
      </c>
      <c r="B67" s="5">
        <v>1600</v>
      </c>
      <c r="C67" s="8" t="s">
        <v>138</v>
      </c>
      <c r="D67" s="7">
        <v>900000</v>
      </c>
      <c r="E67" s="27">
        <f t="shared" si="0"/>
        <v>900000</v>
      </c>
    </row>
    <row r="68" spans="1:5" ht="30" customHeight="1" x14ac:dyDescent="0.25">
      <c r="A68" s="4" t="s">
        <v>144</v>
      </c>
      <c r="B68" s="5"/>
      <c r="C68" s="8" t="s">
        <v>145</v>
      </c>
      <c r="D68" s="7">
        <v>350000</v>
      </c>
      <c r="E68" s="27">
        <f t="shared" si="0"/>
        <v>350000</v>
      </c>
    </row>
    <row r="69" spans="1:5" ht="30" customHeight="1" x14ac:dyDescent="0.25">
      <c r="A69" s="4" t="s">
        <v>74</v>
      </c>
      <c r="B69" s="5">
        <v>250000</v>
      </c>
      <c r="C69" s="8" t="s">
        <v>168</v>
      </c>
      <c r="D69" s="7">
        <v>2000000</v>
      </c>
      <c r="E69" s="27">
        <f t="shared" si="0"/>
        <v>2000000</v>
      </c>
    </row>
    <row r="70" spans="1:5" ht="30" customHeight="1" x14ac:dyDescent="0.25">
      <c r="A70" s="4" t="s">
        <v>151</v>
      </c>
      <c r="B70" s="5">
        <v>3500</v>
      </c>
      <c r="C70" s="8" t="s">
        <v>152</v>
      </c>
      <c r="D70" s="7">
        <v>75000</v>
      </c>
      <c r="E70" s="27">
        <f t="shared" si="0"/>
        <v>75000</v>
      </c>
    </row>
    <row r="71" spans="1:5" ht="30" customHeight="1" x14ac:dyDescent="0.25">
      <c r="A71" s="4" t="s">
        <v>75</v>
      </c>
      <c r="B71" s="5">
        <v>150</v>
      </c>
      <c r="C71" s="8" t="s">
        <v>76</v>
      </c>
      <c r="D71" s="7">
        <v>10000</v>
      </c>
      <c r="E71" s="27">
        <f t="shared" si="0"/>
        <v>10000</v>
      </c>
    </row>
    <row r="72" spans="1:5" ht="30" customHeight="1" x14ac:dyDescent="0.25">
      <c r="A72" s="4" t="s">
        <v>180</v>
      </c>
      <c r="B72" s="5">
        <v>50000</v>
      </c>
      <c r="C72" s="8" t="s">
        <v>77</v>
      </c>
      <c r="D72" s="7">
        <v>1400000</v>
      </c>
      <c r="E72" s="27">
        <f t="shared" si="0"/>
        <v>1400000</v>
      </c>
    </row>
    <row r="73" spans="1:5" ht="30" customHeight="1" x14ac:dyDescent="0.25">
      <c r="A73" s="4" t="s">
        <v>137</v>
      </c>
      <c r="B73" s="5">
        <v>65000</v>
      </c>
      <c r="C73" s="8" t="s">
        <v>78</v>
      </c>
      <c r="D73" s="7">
        <v>50000</v>
      </c>
      <c r="E73" s="27">
        <f t="shared" si="0"/>
        <v>50000</v>
      </c>
    </row>
    <row r="74" spans="1:5" ht="30" customHeight="1" x14ac:dyDescent="0.25">
      <c r="A74" s="4" t="s">
        <v>79</v>
      </c>
      <c r="B74" s="5">
        <v>167000</v>
      </c>
      <c r="C74" s="8" t="s">
        <v>80</v>
      </c>
      <c r="D74" s="7">
        <f>B74*12</f>
        <v>2004000</v>
      </c>
      <c r="E74" s="27">
        <f t="shared" si="0"/>
        <v>2004000</v>
      </c>
    </row>
    <row r="75" spans="1:5" ht="30" customHeight="1" x14ac:dyDescent="0.25">
      <c r="A75" s="4" t="s">
        <v>81</v>
      </c>
      <c r="B75" s="5">
        <v>200</v>
      </c>
      <c r="C75" s="8" t="s">
        <v>82</v>
      </c>
      <c r="D75" s="7">
        <v>10000</v>
      </c>
      <c r="E75" s="27">
        <f t="shared" si="0"/>
        <v>10000</v>
      </c>
    </row>
    <row r="76" spans="1:5" ht="30" customHeight="1" x14ac:dyDescent="0.25">
      <c r="A76" s="4" t="s">
        <v>83</v>
      </c>
      <c r="B76" s="5">
        <v>18100</v>
      </c>
      <c r="C76" s="8" t="s">
        <v>169</v>
      </c>
      <c r="D76" s="7">
        <f t="shared" ref="D76:D81" si="1">B76*12</f>
        <v>217200</v>
      </c>
      <c r="E76" s="27">
        <f t="shared" si="0"/>
        <v>217200</v>
      </c>
    </row>
    <row r="77" spans="1:5" ht="30" customHeight="1" x14ac:dyDescent="0.25">
      <c r="A77" s="4" t="s">
        <v>84</v>
      </c>
      <c r="B77" s="5">
        <v>600</v>
      </c>
      <c r="C77" s="8" t="s">
        <v>170</v>
      </c>
      <c r="D77" s="7">
        <f t="shared" si="1"/>
        <v>7200</v>
      </c>
      <c r="E77" s="27">
        <f t="shared" ref="E77:E97" si="2">D77</f>
        <v>7200</v>
      </c>
    </row>
    <row r="78" spans="1:5" ht="30" customHeight="1" x14ac:dyDescent="0.25">
      <c r="A78" s="4" t="s">
        <v>85</v>
      </c>
      <c r="B78" s="5">
        <v>9200</v>
      </c>
      <c r="C78" s="8" t="s">
        <v>171</v>
      </c>
      <c r="D78" s="7">
        <f t="shared" si="1"/>
        <v>110400</v>
      </c>
      <c r="E78" s="27">
        <f t="shared" si="2"/>
        <v>110400</v>
      </c>
    </row>
    <row r="79" spans="1:5" ht="30" customHeight="1" x14ac:dyDescent="0.25">
      <c r="A79" s="4" t="s">
        <v>86</v>
      </c>
      <c r="B79" s="5">
        <v>1300</v>
      </c>
      <c r="C79" s="8" t="s">
        <v>172</v>
      </c>
      <c r="D79" s="7">
        <f t="shared" si="1"/>
        <v>15600</v>
      </c>
      <c r="E79" s="27">
        <f t="shared" si="2"/>
        <v>15600</v>
      </c>
    </row>
    <row r="80" spans="1:5" ht="30" customHeight="1" x14ac:dyDescent="0.25">
      <c r="A80" s="4" t="s">
        <v>139</v>
      </c>
      <c r="B80" s="5">
        <v>8500</v>
      </c>
      <c r="C80" s="8" t="s">
        <v>173</v>
      </c>
      <c r="D80" s="7">
        <f t="shared" si="1"/>
        <v>102000</v>
      </c>
      <c r="E80" s="27">
        <f t="shared" si="2"/>
        <v>102000</v>
      </c>
    </row>
    <row r="81" spans="1:5" ht="30" customHeight="1" x14ac:dyDescent="0.25">
      <c r="A81" s="4" t="s">
        <v>87</v>
      </c>
      <c r="B81" s="5">
        <v>150</v>
      </c>
      <c r="C81" s="8" t="s">
        <v>174</v>
      </c>
      <c r="D81" s="7">
        <f t="shared" si="1"/>
        <v>1800</v>
      </c>
      <c r="E81" s="27">
        <f t="shared" si="2"/>
        <v>1800</v>
      </c>
    </row>
    <row r="82" spans="1:5" ht="30" customHeight="1" x14ac:dyDescent="0.25">
      <c r="A82" s="4" t="s">
        <v>140</v>
      </c>
      <c r="B82" s="5">
        <v>50000</v>
      </c>
      <c r="C82" s="8" t="s">
        <v>175</v>
      </c>
      <c r="D82" s="7">
        <v>750000</v>
      </c>
      <c r="E82" s="27">
        <f t="shared" si="2"/>
        <v>750000</v>
      </c>
    </row>
    <row r="83" spans="1:5" ht="30" customHeight="1" x14ac:dyDescent="0.25">
      <c r="A83" s="4" t="s">
        <v>88</v>
      </c>
      <c r="B83" s="5">
        <v>20300</v>
      </c>
      <c r="C83" s="8" t="s">
        <v>176</v>
      </c>
      <c r="D83" s="7">
        <f>B83*12</f>
        <v>243600</v>
      </c>
      <c r="E83" s="27">
        <f t="shared" si="2"/>
        <v>243600</v>
      </c>
    </row>
    <row r="84" spans="1:5" ht="30" customHeight="1" x14ac:dyDescent="0.25">
      <c r="A84" s="4" t="s">
        <v>89</v>
      </c>
      <c r="B84" s="5">
        <v>1800</v>
      </c>
      <c r="C84" s="8" t="s">
        <v>90</v>
      </c>
      <c r="D84" s="7">
        <v>30000</v>
      </c>
      <c r="E84" s="27">
        <f t="shared" si="2"/>
        <v>30000</v>
      </c>
    </row>
    <row r="85" spans="1:5" ht="30" customHeight="1" x14ac:dyDescent="0.25">
      <c r="A85" s="4" t="s">
        <v>91</v>
      </c>
      <c r="B85" s="5">
        <v>2800</v>
      </c>
      <c r="C85" s="8" t="s">
        <v>177</v>
      </c>
      <c r="D85" s="7">
        <v>10000</v>
      </c>
      <c r="E85" s="27">
        <f t="shared" si="2"/>
        <v>10000</v>
      </c>
    </row>
    <row r="86" spans="1:5" ht="30" customHeight="1" x14ac:dyDescent="0.25">
      <c r="A86" s="4" t="s">
        <v>148</v>
      </c>
      <c r="B86" s="5"/>
      <c r="C86" s="8" t="s">
        <v>149</v>
      </c>
      <c r="D86" s="7">
        <v>450000</v>
      </c>
      <c r="E86" s="27">
        <f t="shared" si="2"/>
        <v>450000</v>
      </c>
    </row>
    <row r="87" spans="1:5" ht="30" customHeight="1" x14ac:dyDescent="0.25">
      <c r="A87" s="4" t="s">
        <v>92</v>
      </c>
      <c r="B87" s="5"/>
      <c r="C87" s="8" t="s">
        <v>93</v>
      </c>
      <c r="D87" s="7">
        <v>350000</v>
      </c>
      <c r="E87" s="27">
        <f t="shared" si="2"/>
        <v>350000</v>
      </c>
    </row>
    <row r="88" spans="1:5" ht="30" customHeight="1" x14ac:dyDescent="0.25">
      <c r="A88" s="4" t="s">
        <v>94</v>
      </c>
      <c r="B88" s="5"/>
      <c r="C88" s="8" t="s">
        <v>95</v>
      </c>
      <c r="D88" s="5">
        <v>694800</v>
      </c>
      <c r="E88" s="27">
        <f t="shared" si="2"/>
        <v>694800</v>
      </c>
    </row>
    <row r="89" spans="1:5" ht="30" customHeight="1" x14ac:dyDescent="0.25">
      <c r="A89" s="4" t="s">
        <v>96</v>
      </c>
      <c r="B89" s="5"/>
      <c r="C89" s="8" t="s">
        <v>97</v>
      </c>
      <c r="D89" s="5">
        <v>1098000</v>
      </c>
      <c r="E89" s="27">
        <f t="shared" si="2"/>
        <v>1098000</v>
      </c>
    </row>
    <row r="90" spans="1:5" ht="30" customHeight="1" x14ac:dyDescent="0.25">
      <c r="A90" s="4" t="s">
        <v>98</v>
      </c>
      <c r="B90" s="5"/>
      <c r="C90" s="8" t="s">
        <v>99</v>
      </c>
      <c r="D90" s="5">
        <v>915900</v>
      </c>
      <c r="E90" s="27">
        <f t="shared" si="2"/>
        <v>915900</v>
      </c>
    </row>
    <row r="91" spans="1:5" ht="30" customHeight="1" x14ac:dyDescent="0.25">
      <c r="A91" s="4" t="s">
        <v>100</v>
      </c>
      <c r="B91" s="5"/>
      <c r="C91" s="8" t="s">
        <v>101</v>
      </c>
      <c r="D91" s="5">
        <v>199377.84</v>
      </c>
      <c r="E91" s="27">
        <f t="shared" si="2"/>
        <v>199377.84</v>
      </c>
    </row>
    <row r="92" spans="1:5" ht="30" customHeight="1" x14ac:dyDescent="0.25">
      <c r="A92" s="4" t="s">
        <v>102</v>
      </c>
      <c r="B92" s="5"/>
      <c r="C92" s="8" t="s">
        <v>103</v>
      </c>
      <c r="D92" s="5">
        <v>763200</v>
      </c>
      <c r="E92" s="27">
        <f t="shared" si="2"/>
        <v>763200</v>
      </c>
    </row>
    <row r="93" spans="1:5" ht="30" customHeight="1" x14ac:dyDescent="0.25">
      <c r="A93" s="4" t="s">
        <v>104</v>
      </c>
      <c r="B93" s="5"/>
      <c r="C93" s="8" t="s">
        <v>105</v>
      </c>
      <c r="D93" s="5">
        <v>10100000</v>
      </c>
      <c r="E93" s="27">
        <f t="shared" si="2"/>
        <v>10100000</v>
      </c>
    </row>
    <row r="94" spans="1:5" ht="30" customHeight="1" x14ac:dyDescent="0.25">
      <c r="A94" s="4" t="s">
        <v>106</v>
      </c>
      <c r="B94" s="5"/>
      <c r="C94" s="8" t="s">
        <v>143</v>
      </c>
      <c r="D94" s="5">
        <v>26500000</v>
      </c>
      <c r="E94" s="27">
        <f t="shared" si="2"/>
        <v>26500000</v>
      </c>
    </row>
    <row r="95" spans="1:5" ht="30" customHeight="1" x14ac:dyDescent="0.25">
      <c r="A95" s="4" t="s">
        <v>107</v>
      </c>
      <c r="B95" s="5"/>
      <c r="C95" s="8" t="s">
        <v>108</v>
      </c>
      <c r="D95" s="5">
        <v>2405000</v>
      </c>
      <c r="E95" s="27">
        <f t="shared" si="2"/>
        <v>2405000</v>
      </c>
    </row>
    <row r="96" spans="1:5" ht="30" customHeight="1" x14ac:dyDescent="0.25">
      <c r="A96" s="4" t="s">
        <v>109</v>
      </c>
      <c r="B96" s="5"/>
      <c r="C96" s="8" t="s">
        <v>110</v>
      </c>
      <c r="D96" s="5">
        <v>1220000</v>
      </c>
      <c r="E96" s="27">
        <f t="shared" si="2"/>
        <v>1220000</v>
      </c>
    </row>
    <row r="97" spans="1:5" ht="30" customHeight="1" x14ac:dyDescent="0.25">
      <c r="A97" s="4" t="s">
        <v>186</v>
      </c>
      <c r="B97" s="5"/>
      <c r="C97" s="8" t="s">
        <v>187</v>
      </c>
      <c r="D97" s="5">
        <v>0</v>
      </c>
      <c r="E97" s="29">
        <v>66000</v>
      </c>
    </row>
    <row r="98" spans="1:5" ht="30" customHeight="1" x14ac:dyDescent="0.25">
      <c r="A98" s="4" t="s">
        <v>111</v>
      </c>
      <c r="B98" s="5"/>
      <c r="C98" s="8" t="s">
        <v>111</v>
      </c>
      <c r="D98" s="7">
        <v>2200000</v>
      </c>
      <c r="E98" s="29">
        <v>2134000</v>
      </c>
    </row>
    <row r="99" spans="1:5" ht="30" customHeight="1" x14ac:dyDescent="0.25">
      <c r="A99" s="4" t="s">
        <v>113</v>
      </c>
      <c r="B99" s="5"/>
      <c r="C99" s="8" t="s">
        <v>114</v>
      </c>
      <c r="D99" s="9">
        <v>12000000</v>
      </c>
      <c r="E99" s="27">
        <f>D99</f>
        <v>12000000</v>
      </c>
    </row>
    <row r="100" spans="1:5" ht="45" customHeight="1" x14ac:dyDescent="0.25">
      <c r="A100" s="4" t="s">
        <v>153</v>
      </c>
      <c r="B100" s="5"/>
      <c r="C100" s="8" t="s">
        <v>162</v>
      </c>
      <c r="D100" s="9">
        <v>450000</v>
      </c>
      <c r="E100" s="27">
        <f>D100</f>
        <v>450000</v>
      </c>
    </row>
    <row r="101" spans="1:5" ht="30" customHeight="1" x14ac:dyDescent="0.25">
      <c r="A101" s="4" t="s">
        <v>116</v>
      </c>
      <c r="B101" s="5"/>
      <c r="C101" s="8" t="s">
        <v>115</v>
      </c>
      <c r="D101" s="9">
        <v>2000000</v>
      </c>
      <c r="E101" s="27">
        <f>D101</f>
        <v>2000000</v>
      </c>
    </row>
    <row r="102" spans="1:5" ht="21" customHeight="1" x14ac:dyDescent="0.25">
      <c r="A102" s="10" t="s">
        <v>112</v>
      </c>
      <c r="B102" s="17">
        <f>SUM(B10:B85)</f>
        <v>3237565.66</v>
      </c>
      <c r="C102" s="12"/>
      <c r="D102" s="18">
        <f>SUM(D10:D101)</f>
        <v>103756568.29000001</v>
      </c>
      <c r="E102" s="18">
        <f>SUM(E10:E101)</f>
        <v>103756568.29000001</v>
      </c>
    </row>
  </sheetData>
  <autoFilter ref="A9:D102" xr:uid="{247932B1-AA37-4804-ADA7-01E9847B6FAB}"/>
  <mergeCells count="2">
    <mergeCell ref="C3:D4"/>
    <mergeCell ref="C5:D5"/>
  </mergeCells>
  <phoneticPr fontId="11" type="noConversion"/>
  <pageMargins left="0.7" right="0.7" top="0.75" bottom="0.75" header="0.3" footer="0.3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2025-02-25T12:22:30Z</dcterms:modified>
</cp:coreProperties>
</file>